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<sst xmlns="http://schemas.openxmlformats.org/spreadsheetml/2006/main" count="20" uniqueCount="20">
  <si>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</si>
  <si>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</si>
  <si>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</si>
  <si>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</si>
  <si>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</si>
  <si>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</si>
  <si>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</si>
  <si>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</si>
  <si>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</si>
  <si>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</si>
  <si>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</si>
  <si>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</si>
  <si>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</si>
  <si>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</si>
  <si>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</si>
  <si>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</si>
  <si>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</si>
  <si>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Fuel Run Up</t>
  </si>
  <si>
    <t>53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</si>
  <si>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N2122M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</si>
</sst>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.2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43" fontId="0" fillId="0" borderId="10" xfId="15" applyBorder="1" applyAlignment="1">
      <alignment/>
    </xf>
    <xf numFmtId="43" fontId="0" fillId="0" borderId="9" xfId="15" applyBorder="1" applyAlignment="1">
      <alignment/>
    </xf>
    <xf numFmtId="43" fontId="0" fillId="0" borderId="3" xfId="15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2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C.G. Range and Weight </a:t>
            </a:r>
          </a:p>
        </c:rich>
      </c:tx>
      <c:layout>
        <c:manualLayout>
          <c:xMode val="factor"/>
          <c:yMode val="factor"/>
          <c:x val="0.0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34"/>
          <c:w val="0.8502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Sheet1!$E$27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53676355"/>
        <c:axId val="13325148"/>
      </c:scatterChart>
      <c:valAx>
        <c:axId val="53676355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Inches Aft of Datam</a:t>
                </a:r>
              </a:p>
            </c:rich>
          </c:tx>
          <c:layout>
            <c:manualLayout>
              <c:xMode val="factor"/>
              <c:yMode val="factor"/>
              <c:x val="-0.002"/>
              <c:y val="0.007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5148"/>
        <c:crosses val="autoZero"/>
        <c:crossBetween val="midCat"/>
        <c:dispUnits/>
        <c:majorUnit val="1"/>
        <c:minorUnit val="0.05"/>
      </c:valAx>
      <c:valAx>
        <c:axId val="13325148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76355"/>
        <c:crossesAt val="34"/>
        <c:crossBetween val="midCat"/>
        <c:dispUnits/>
        <c:majorUnit val="2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8275"/>
          <c:w val="0.769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6</xdr:col>
      <xdr:colOff>828675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9525" y="4429125"/>
        <a:ext cx="5572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25</xdr:row>
      <xdr:rowOff>38100</xdr:rowOff>
    </xdr:from>
    <xdr:to>
      <xdr:col>6</xdr:col>
      <xdr:colOff>685800</xdr:colOff>
      <xdr:row>26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411480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workbookViewId="0" topLeftCell="A19">
      <selection activeCell="B8" sqref="B8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2.7109375" style="0" customWidth="1"/>
  </cols>
  <sheetData>
    <row r="1" spans="1:7" ht="12.75">
      <c r="A1" s="23" t="s">
        <v>19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0">
        <v>30</v>
      </c>
      <c r="C8" s="1" t="s">
        <v>11</v>
      </c>
      <c r="E8" s="32" t="s">
        <v>18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1766.9</v>
      </c>
      <c r="D12" s="2"/>
      <c r="E12" s="3">
        <v>41.809</v>
      </c>
      <c r="F12" s="2"/>
      <c r="G12" s="14">
        <v>73872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1">
        <v>180</v>
      </c>
      <c r="D14" s="2"/>
      <c r="E14" s="3">
        <v>37</v>
      </c>
      <c r="F14" s="2"/>
      <c r="G14" s="14">
        <f>C14*E14</f>
        <v>6660</v>
      </c>
    </row>
    <row r="15" spans="1:7" ht="12.75">
      <c r="A15" s="1" t="s">
        <v>2</v>
      </c>
      <c r="B15" s="2"/>
      <c r="C15" s="21">
        <v>120</v>
      </c>
      <c r="D15" s="2"/>
      <c r="E15" s="3">
        <v>37</v>
      </c>
      <c r="F15" s="2"/>
      <c r="G15" s="14">
        <f>C15*E15</f>
        <v>4440</v>
      </c>
    </row>
    <row r="16" spans="1:7" ht="12.75">
      <c r="A16" s="1" t="s">
        <v>3</v>
      </c>
      <c r="B16" s="2"/>
      <c r="C16" s="21">
        <v>180</v>
      </c>
      <c r="D16" s="2"/>
      <c r="E16" s="3">
        <v>73</v>
      </c>
      <c r="F16" s="2"/>
      <c r="G16" s="14">
        <f>C16*E16</f>
        <v>13140</v>
      </c>
    </row>
    <row r="17" spans="1:7" ht="12.75">
      <c r="A17" s="1" t="s">
        <v>4</v>
      </c>
      <c r="B17" s="2"/>
      <c r="C17" s="21">
        <v>120</v>
      </c>
      <c r="D17" s="2"/>
      <c r="E17" s="3">
        <v>73</v>
      </c>
      <c r="F17" s="2"/>
      <c r="G17" s="14">
        <f>C17*E17</f>
        <v>8760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22">
        <f>IF(B8&gt;53,0,B8*6)</f>
        <v>180</v>
      </c>
      <c r="D19" s="2"/>
      <c r="E19" s="3">
        <v>48</v>
      </c>
      <c r="F19" s="2"/>
      <c r="G19" s="14">
        <f>C19*E19</f>
        <v>8640</v>
      </c>
    </row>
    <row r="20" spans="1:7" ht="12.75">
      <c r="A20" s="1" t="s">
        <v>17</v>
      </c>
      <c r="B20" s="2"/>
      <c r="C20" s="3">
        <v>-7</v>
      </c>
      <c r="D20" s="2"/>
      <c r="E20" s="3">
        <v>48</v>
      </c>
      <c r="F20" s="2"/>
      <c r="G20" s="14">
        <f>C20*E20</f>
        <v>-336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1">
        <v>50</v>
      </c>
      <c r="D22" s="2"/>
      <c r="E22" s="3">
        <v>95</v>
      </c>
      <c r="F22" s="2"/>
      <c r="G22" s="14">
        <f>IF((C22+C23)&gt;120,0,IF(C22&gt;120,0,C22*E22))</f>
        <v>4750</v>
      </c>
    </row>
    <row r="23" spans="1:7" ht="12.75">
      <c r="A23" s="1" t="s">
        <v>13</v>
      </c>
      <c r="B23" s="2"/>
      <c r="C23" s="21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2589.9</v>
      </c>
      <c r="D25" s="9"/>
      <c r="E25" s="10"/>
      <c r="F25" s="5"/>
      <c r="G25" s="12">
        <f>SUM(G12:G22)</f>
        <v>119926</v>
      </c>
    </row>
    <row r="26" spans="1:7" ht="13.5" thickBot="1">
      <c r="A26" s="8" t="s">
        <v>12</v>
      </c>
      <c r="B26" s="5"/>
      <c r="C26" s="13">
        <f>2550-C25</f>
        <v>-39.90000000000009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46.30526275145758</v>
      </c>
      <c r="F27" s="9"/>
      <c r="G27" s="11"/>
    </row>
    <row r="32" spans="1:5" ht="12.75">
      <c r="A32">
        <v>40.5</v>
      </c>
      <c r="B32">
        <v>1500</v>
      </c>
      <c r="C32">
        <v>47.4</v>
      </c>
      <c r="E32">
        <v>1500</v>
      </c>
    </row>
    <row r="33" spans="1:5" ht="12.75">
      <c r="A33">
        <v>40.5</v>
      </c>
      <c r="B33">
        <v>2200</v>
      </c>
      <c r="C33">
        <v>47.4</v>
      </c>
      <c r="E33">
        <v>2550</v>
      </c>
    </row>
    <row r="34" spans="1:5" ht="12.75">
      <c r="A34">
        <v>37.5</v>
      </c>
      <c r="B34">
        <v>2200</v>
      </c>
      <c r="C34">
        <v>41</v>
      </c>
      <c r="E34">
        <v>2550</v>
      </c>
    </row>
    <row r="35" spans="3:5" ht="12.75">
      <c r="C35">
        <v>35</v>
      </c>
      <c r="E35">
        <v>1950</v>
      </c>
    </row>
    <row r="36" spans="3:5" ht="12.75">
      <c r="C36">
        <v>35</v>
      </c>
      <c r="E36">
        <v>1500</v>
      </c>
    </row>
  </sheetData>
  <sheetProtection password="9B85" sheet="1" objects="1" scenarios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Andrew W. Burnette</cp:lastModifiedBy>
  <cp:lastPrinted>2006-07-16T17:48:42Z</cp:lastPrinted>
  <dcterms:created xsi:type="dcterms:W3CDTF">2003-08-12T23:39:57Z</dcterms:created>
  <dcterms:modified xsi:type="dcterms:W3CDTF">2007-07-20T20:08:04Z</dcterms:modified>
  <cp:category/>
  <cp:version/>
  <cp:contentType/>
  <cp:contentStatus/>
</cp:coreProperties>
</file>